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lopez\OneDrive - bst.cat\B. Contractacio Publica\Gs. Concursos\25. Concurs d'obres\Projectes\BST\2. Emergencies\"/>
    </mc:Choice>
  </mc:AlternateContent>
  <bookViews>
    <workbookView xWindow="0" yWindow="0" windowWidth="28800" windowHeight="12435"/>
  </bookViews>
  <sheets>
    <sheet name="Il·luminació Emergencia" sheetId="1" r:id="rId1"/>
  </sheets>
  <definedNames>
    <definedName name="_xlnm.Print_Area" localSheetId="0">'Il·luminació Emergencia'!$B:$E</definedName>
    <definedName name="_xlnm.Print_Titles" localSheetId="0">'Il·luminació Emergencia'!$1:$8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I33" i="1" s="1"/>
  <c r="G33" i="1"/>
  <c r="H32" i="1"/>
  <c r="I32" i="1" s="1"/>
  <c r="G32" i="1"/>
  <c r="H31" i="1"/>
  <c r="I31" i="1" s="1"/>
  <c r="G31" i="1"/>
  <c r="H30" i="1"/>
  <c r="I30" i="1" s="1"/>
  <c r="G30" i="1"/>
  <c r="I29" i="1"/>
  <c r="H29" i="1"/>
  <c r="G29" i="1"/>
  <c r="I28" i="1"/>
  <c r="H28" i="1"/>
  <c r="G28" i="1"/>
  <c r="H27" i="1"/>
  <c r="I27" i="1" s="1"/>
  <c r="G27" i="1"/>
  <c r="H26" i="1"/>
  <c r="I26" i="1" s="1"/>
  <c r="G26" i="1"/>
  <c r="H25" i="1"/>
  <c r="I25" i="1" s="1"/>
  <c r="G25" i="1"/>
  <c r="H24" i="1"/>
  <c r="I24" i="1" s="1"/>
  <c r="G24" i="1"/>
  <c r="D24" i="1"/>
  <c r="D22" i="1" s="1"/>
  <c r="H22" i="1" s="1"/>
  <c r="I22" i="1" s="1"/>
  <c r="I23" i="1"/>
  <c r="H23" i="1"/>
  <c r="G23" i="1"/>
  <c r="G22" i="1"/>
  <c r="H21" i="1"/>
  <c r="I21" i="1" s="1"/>
  <c r="G21" i="1"/>
  <c r="H20" i="1"/>
  <c r="I20" i="1" s="1"/>
  <c r="G20" i="1"/>
  <c r="G19" i="1"/>
  <c r="D19" i="1"/>
  <c r="H19" i="1" s="1"/>
  <c r="I19" i="1" s="1"/>
  <c r="H18" i="1"/>
  <c r="I18" i="1" s="1"/>
  <c r="G18" i="1"/>
  <c r="H17" i="1"/>
  <c r="I17" i="1" s="1"/>
  <c r="G17" i="1"/>
  <c r="H15" i="1"/>
  <c r="I15" i="1" s="1"/>
  <c r="G15" i="1"/>
  <c r="G14" i="1"/>
  <c r="D14" i="1"/>
  <c r="H14" i="1" s="1"/>
  <c r="I14" i="1" s="1"/>
  <c r="H13" i="1"/>
  <c r="I13" i="1" s="1"/>
  <c r="G13" i="1"/>
  <c r="H11" i="1"/>
  <c r="I11" i="1" s="1"/>
  <c r="G11" i="1"/>
  <c r="H10" i="1"/>
  <c r="G10" i="1"/>
  <c r="H34" i="1" l="1"/>
  <c r="I10" i="1"/>
  <c r="I34" i="1" s="1"/>
</calcChain>
</file>

<file path=xl/comments1.xml><?xml version="1.0" encoding="utf-8"?>
<comments xmlns="http://schemas.openxmlformats.org/spreadsheetml/2006/main">
  <authors>
    <author>Administrador</author>
  </authors>
  <commentList>
    <comment ref="I8" authorId="0" shape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Retirar aquest aspecte. L'oferta econòmica que la realitzin pel total de la prestació.
Per part de BST hem de fer la taula de necessitats indicant unitats i preus.
No son preus màxims... Únicament és preu màxim el total de la licitació, el VEC.
</t>
        </r>
      </text>
    </comment>
  </commentList>
</comments>
</file>

<file path=xl/sharedStrings.xml><?xml version="1.0" encoding="utf-8"?>
<sst xmlns="http://schemas.openxmlformats.org/spreadsheetml/2006/main" count="72" uniqueCount="55">
  <si>
    <t>SUBSTITUCIÓ DE L’ENLLUMENAT D’EMERGÈNCIA DE LA SEU CORPORATIVA DEL BANC DE SANG I TEIXITS</t>
  </si>
  <si>
    <t>FORMULARI D'OFERTA ECONÒMICA</t>
  </si>
  <si>
    <t>NOM DE L'EMPRESA LICITADORA:</t>
  </si>
  <si>
    <t>PREUS DE L'EMPRESA LICITADORA</t>
  </si>
  <si>
    <t>DESCRIPCIÓ</t>
  </si>
  <si>
    <t>QUANT.</t>
  </si>
  <si>
    <t>PREU UNITAT
 (€) s/IVA</t>
  </si>
  <si>
    <t>PREU UNITAT
 (€) a/IVA</t>
  </si>
  <si>
    <t>PREU TOTAL
 (€) s/IVA</t>
  </si>
  <si>
    <t>PREU TOTAL
 (€) a/IVA</t>
  </si>
  <si>
    <r>
      <t>Llum d'emergència amb làmpada led amb una vida útil de 100.000 h, no permanent i no estanca de forma rectangular amb difusor i cos de policarbonat serigrafiat.</t>
    </r>
    <r>
      <rPr>
        <u/>
        <sz val="11"/>
        <color theme="1"/>
        <rFont val="Calibri"/>
        <family val="2"/>
        <scheme val="minor"/>
      </rPr>
      <t/>
    </r>
  </si>
  <si>
    <t>1.1</t>
  </si>
  <si>
    <r>
      <t xml:space="preserve">Subministrament d'aparell d'il·luminació autònom d’emergència i senyalització led no permanent amb difusor serigrafiat.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Format: Hydra
     - Funcionament: No permanent LED.
     - Autonomia: 60 minuts.
     - Làmpada en emergència: ILMLED.
     - Pilot testimoni de càrrega: LED.
     - Dispositiu verificació: AutoTest.
     - Connexió telecomandament: Si.
     - Tipo bateria: NiMH.
     - Grau de protecció: IP42.
     - Aïllament: Classe II.
     - Flux aproximat: 370 lm
     - Marca: Daysalux.
     - Model: Hydra LD N7 A o equivalent.</t>
    </r>
  </si>
  <si>
    <t>ud</t>
  </si>
  <si>
    <t>1.2</t>
  </si>
  <si>
    <t>Instal·lació i connexionat d'aparell d'il·luminació autònom d’emergència i senyalització led no permanent amb difusor serigrafiat marca Daysalux model Hydra LD N7 A o equivalent enrasada a fals sostre en substitució de la llumenera marca Daisalux model Hydra N7 8W/ 300 lm. amb difusor serigrafiat.
Aquesta partida inclou mà d'obra, petit material auxiliar de muntatge i cablejat, i mitjans d'elevació manuals necessaris.</t>
  </si>
  <si>
    <t>Llumeneres d'emergència de la marca ETAP model K512/6N.</t>
  </si>
  <si>
    <t>2.1</t>
  </si>
  <si>
    <r>
      <t xml:space="preserve">Subministrament d'aparell d'il·luminació autònom d’emergència i senyalització led no permanent amb difusor per funció antipanic.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Format: LLumenera encastada.
     - Funció: il·luminació antipànic.
     - Funcionament: mode permanent/no permanent sel·leccionable.
     - Carcassa: zamak amb recobriment en pols.
     - Color: RAL9003 - blanc.
     - Dimensions: Ø 90 mm x 37 mm.
     - Òptica: lent, acrílic (PMMA).
     - Font lluminosa: LED, consum d'energía: 0,9 W.
     - Lumen emergencia: 300 lm.
     - Autonomia: 60 minuts.
     - Autocomprobació: EST+ autocomprobació.
     - Bateries: 4 x NiMh 1,2V 1,1Ah.
     - IP: IP42.
     - IK: IK04.
     - Temperatura ambient: 5°C - 35°C.
     - Marca: ETAP.
     - Model: K9R222/3X1.
     - Garantia: 5 anys.</t>
    </r>
  </si>
  <si>
    <t>2.2</t>
  </si>
  <si>
    <r>
      <t xml:space="preserve">Subministrament de mòdul d'adaptació per la nova llumenreta K9R222/3X1 al troquelat de l'antiga llumenera K512/6N.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Color: RAL9003 - blanc.
     - Marca: ETAP.
     - Model: K9RH90X1.
     - Garantia: 5 anys.</t>
    </r>
  </si>
  <si>
    <t>2.3</t>
  </si>
  <si>
    <t>Instal·lació i connexionat  de llum d'emergència LED no permanent encastada rodona amb funció antipanic marca ETAP model K9R222/3x1 amb marc d'adaptació amb referència  K9RH90X1 o equivalent  en substitució de llumenera marca ETAP model K512-6N  ubicada en el cel ras.
Aquesta partida inclou mà d'obra, petit material auxiliar de muntatge i cablejat, i mitjans d'elevació manuals necessaris.</t>
  </si>
  <si>
    <t>Electrònica per llumeneres d'emergència de diferents models de llumeneres d'emergència de la marca ETAP.</t>
  </si>
  <si>
    <t>3.1</t>
  </si>
  <si>
    <r>
      <t xml:space="preserve">Subministrament d'electrònica de substitució per  llumeneres d'emergència de la marca ETAP  model K112/6N per funcionament amb LED.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</t>
    </r>
    <r>
      <rPr>
        <sz val="11"/>
        <rFont val="Calibri"/>
        <family val="2"/>
        <scheme val="minor"/>
      </rPr>
      <t>Mòdul: rectangular.
     - Funció: senyalització per ambdós costats.
     - Funcionament: mode permanent/no permanent seleccionable.
     - Font lluminosa: LED.
     - Autonomia: 60 minuts.
     - Autocomprobació: EST+ autocomprobació.
     - Bateries: 4 x NiMh 1,2V 1,1Ah.
     - Marca: ETAP.
     - Model: K1M12.
     - Garantia: 5 anys.</t>
    </r>
  </si>
  <si>
    <t>3.2</t>
  </si>
  <si>
    <r>
      <t xml:space="preserve">Subministrament d'electrònica de substitució per  llumeneres d'emergència de la marca ETAP  model K142/6N amb pictograma per funcionament amb LED.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</t>
    </r>
    <r>
      <rPr>
        <sz val="11"/>
        <rFont val="Calibri"/>
        <family val="2"/>
        <scheme val="minor"/>
      </rPr>
      <t>Mòdul: rectangular.
     - Funció: senyalització per un costat.
     - Funcionament: mode permanent/no permanent seleccionable.
     - Font lluminosa: LED.
     - Autonomia: 60 minuts.
     - Autocomprobació: EST+ autocomprobació.
     - Bateries: 4 x NiMh 1,2V 1,1Ah.
     - Marca: ETAP.
     - Model: K1M32.
     - Garantia: 5 anys.</t>
    </r>
  </si>
  <si>
    <t>3.3</t>
  </si>
  <si>
    <t>Substitució d'electròniques per a diferents models de llumeneres de la marca ETAP:
     - K112-6N
     - K142-6N Picto
Aquesta partida inclou mà d'obra, petit material auxiliar de muntatge i cablejat, i mitjans d'elevació manuals necessaris.</t>
  </si>
  <si>
    <t>Joc de bateríes per a diferents models de llumeneres d'emergència de la marca ETAP.</t>
  </si>
  <si>
    <t>4.1</t>
  </si>
  <si>
    <r>
      <t xml:space="preserve">Subministrament de joc de bateríes (pack de 4 x 1,2V) per a llumeneres d'emergència de la marca ETAP model K9242/1P.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Tipus de bateria: NiMh 4,8V 1,25 Ah.
     - Marca: ETAP.
     - Model: referència VK9S23.
     - Garantia: 5 anys.</t>
    </r>
  </si>
  <si>
    <t>4.2</t>
  </si>
  <si>
    <r>
      <t xml:space="preserve">Subministrament de joc de bateríes (pack de 4 x 1,2V)  per a llumeneres d'emergència de la marca ETAP model K9012/3N.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Tipus de bateria: NiMh 4,8V 1,25 Ah.
     - Marca: ETAP.
     - Model: referència VK9S620.
     - Garantia: 5 anys.</t>
    </r>
  </si>
  <si>
    <t>4.3</t>
  </si>
  <si>
    <r>
      <t>Subministrament de joc de baterí</t>
    </r>
    <r>
      <rPr>
        <sz val="11"/>
        <rFont val="Calibri"/>
        <family val="2"/>
        <scheme val="minor"/>
      </rPr>
      <t>es (pack de 2 x 1,2V</t>
    </r>
    <r>
      <rPr>
        <sz val="11"/>
        <color theme="1"/>
        <rFont val="Calibri"/>
        <family val="2"/>
        <scheme val="minor"/>
      </rPr>
      <t xml:space="preserve">) per a llumeneres d'emergència de la marca ETAP models K112/6N i K142-6N Picto.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Tipus de bate</t>
    </r>
    <r>
      <rPr>
        <sz val="11"/>
        <rFont val="Calibri"/>
        <family val="2"/>
        <scheme val="minor"/>
      </rPr>
      <t>ria: NiCd 2,4 V 4 Ah</t>
    </r>
    <r>
      <rPr>
        <sz val="11"/>
        <color theme="1"/>
        <rFont val="Calibri"/>
        <family val="2"/>
        <scheme val="minor"/>
      </rPr>
      <t>.
     - Marca: -.
     - Model: -.
     - Garantia: 5 anys.</t>
    </r>
  </si>
  <si>
    <t>4.4</t>
  </si>
  <si>
    <t>Substitució de joc de bateríes per a diferents models de llumeneres de la marca ETAP:
     - K112-6N
     - K142-6N Picto
     - K512-8N
     - K9012-3N (ubicades dins les llumeneres U5871- 228 HFDZ3).
     - K9242 1 P + Picto
Aquesta partida inclou mà d'obra, petit material auxiliar de muntatge i cablejat, i mitjans d'elevació manuals necessaris.</t>
  </si>
  <si>
    <t>Joc de bateríes per a kits d'emergència de llumeneres marca IGUZZINI model BOS 5401.001.</t>
  </si>
  <si>
    <t>5.1</t>
  </si>
  <si>
    <r>
      <t xml:space="preserve">Subministrament de joc de bateríes (pack de 3 x 3,6V) kits d'emergència de llumeneres marca IGUZZINI model BOS 5401.001.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Tipus de bateria: NiCd 10,8V 1,6 Ah.
     - Marca: Tridionic.
     - Model: 89899743 o similar.
     - Garantia: 5 anys.</t>
    </r>
  </si>
  <si>
    <t>5.2</t>
  </si>
  <si>
    <t>Substitució de joc de bateríes de kits d'emergència de llumeneres marca IGUZZINI model BOS 5401.001.
Aquesta partida inclou mà d'obra, petit material auxiliar de muntatge i cablejat, i mitjans d'elevació manuals necessaris.</t>
  </si>
  <si>
    <t>Joc de bateríes per a llumeneres d'emergència marca Daysalux model Hydra LD N7 A.</t>
  </si>
  <si>
    <t>6.1</t>
  </si>
  <si>
    <r>
      <t xml:space="preserve">Subministrament de joc de bateríes (pack de 4 x 1,2V) per llumeneres marca Daysalux model Hydra LD N7 A.
</t>
    </r>
    <r>
      <rPr>
        <u/>
        <sz val="11"/>
        <color theme="1"/>
        <rFont val="Calibri"/>
        <family val="2"/>
        <scheme val="minor"/>
      </rPr>
      <t>Característiques:</t>
    </r>
    <r>
      <rPr>
        <sz val="11"/>
        <color theme="1"/>
        <rFont val="Calibri"/>
        <family val="2"/>
        <scheme val="minor"/>
      </rPr>
      <t xml:space="preserve">
     - Tipus de bateria: NiCd 4,8V 1,6 Ah.
     - Marca: -.
     - Model: -.
     - Garantia: 5 anys.</t>
    </r>
  </si>
  <si>
    <t>6.2</t>
  </si>
  <si>
    <t>Substitució de joc de bateríes de llumeneres marca Daysalux model Hydra LD N7 A.
Aquesta partida inclou mà d'obra, petit material auxiliar de muntatge i cablejat, i mitjans d'elevació manuals necessaris.</t>
  </si>
  <si>
    <t>Fluorescents per a llumeneres d'emergència diverses.</t>
  </si>
  <si>
    <t>7.1</t>
  </si>
  <si>
    <r>
      <t xml:space="preserve">Subministrament de fluorescents per llumeneres d'emergència.
</t>
    </r>
    <r>
      <rPr>
        <u/>
        <sz val="11"/>
        <color theme="1"/>
        <rFont val="Calibri"/>
        <family val="2"/>
        <scheme val="minor"/>
      </rPr>
      <t/>
    </r>
  </si>
  <si>
    <t>7.2</t>
  </si>
  <si>
    <t>Substitució de fluorescents de llumeneres d'emergènca de diverses marques i models.
Aquesta partida inclou mà d'obra, petit material auxiliar de muntatge i cablejat, i mitjans d'elevació manuals necessaris.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</si>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</sst>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6" xfId="0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justify" vertical="top" wrapText="1"/>
    </xf>
    <xf numFmtId="0" fontId="0" fillId="3" borderId="6" xfId="0" applyFill="1" applyBorder="1" applyAlignment="1">
      <alignment horizontal="right"/>
    </xf>
    <xf numFmtId="0" fontId="0" fillId="3" borderId="7" xfId="0" applyFill="1" applyBorder="1" applyAlignment="1">
      <alignment horizontal="left"/>
    </xf>
    <xf numFmtId="164" fontId="0" fillId="3" borderId="8" xfId="0" applyNumberFormat="1" applyFill="1" applyBorder="1" applyAlignment="1" applyProtection="1">
      <alignment horizontal="right"/>
      <protection locked="0"/>
    </xf>
    <xf numFmtId="164" fontId="0" fillId="3" borderId="8" xfId="0" applyNumberFormat="1" applyFill="1" applyBorder="1" applyAlignment="1">
      <alignment horizontal="right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justify" vertical="top" wrapText="1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164" fontId="0" fillId="0" borderId="11" xfId="0" applyNumberFormat="1" applyBorder="1" applyAlignment="1" applyProtection="1">
      <alignment horizontal="right"/>
      <protection locked="0"/>
    </xf>
    <xf numFmtId="164" fontId="0" fillId="4" borderId="11" xfId="0" applyNumberFormat="1" applyFill="1" applyBorder="1" applyAlignment="1">
      <alignment horizontal="right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justify" vertical="top" wrapText="1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left"/>
    </xf>
    <xf numFmtId="164" fontId="0" fillId="0" borderId="14" xfId="0" applyNumberFormat="1" applyBorder="1" applyAlignment="1" applyProtection="1">
      <alignment horizontal="right"/>
      <protection locked="0"/>
    </xf>
    <xf numFmtId="164" fontId="0" fillId="4" borderId="14" xfId="0" applyNumberFormat="1" applyFill="1" applyBorder="1" applyAlignment="1">
      <alignment horizontal="right"/>
    </xf>
    <xf numFmtId="0" fontId="0" fillId="0" borderId="15" xfId="0" applyBorder="1" applyAlignment="1">
      <alignment horizontal="justify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justify" vertical="top" wrapText="1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left"/>
    </xf>
    <xf numFmtId="164" fontId="0" fillId="0" borderId="18" xfId="0" applyNumberFormat="1" applyBorder="1" applyAlignment="1" applyProtection="1">
      <alignment horizontal="right"/>
      <protection locked="0"/>
    </xf>
    <xf numFmtId="164" fontId="0" fillId="4" borderId="18" xfId="0" applyNumberFormat="1" applyFill="1" applyBorder="1" applyAlignment="1">
      <alignment horizontal="right"/>
    </xf>
    <xf numFmtId="0" fontId="8" fillId="0" borderId="13" xfId="0" applyFont="1" applyBorder="1" applyAlignment="1">
      <alignment horizontal="left"/>
    </xf>
    <xf numFmtId="0" fontId="8" fillId="0" borderId="13" xfId="0" applyFont="1" applyBorder="1" applyAlignment="1">
      <alignment horizontal="justify" vertical="top" wrapText="1"/>
    </xf>
    <xf numFmtId="0" fontId="0" fillId="0" borderId="19" xfId="0" applyBorder="1" applyAlignment="1">
      <alignment horizontal="center" vertical="top" wrapText="1"/>
    </xf>
    <xf numFmtId="0" fontId="8" fillId="0" borderId="20" xfId="0" applyFont="1" applyBorder="1" applyAlignment="1">
      <alignment horizontal="justify" vertical="top" wrapText="1"/>
    </xf>
    <xf numFmtId="0" fontId="0" fillId="0" borderId="21" xfId="0" applyBorder="1" applyAlignment="1">
      <alignment horizontal="right"/>
    </xf>
    <xf numFmtId="0" fontId="0" fillId="0" borderId="20" xfId="0" applyBorder="1" applyAlignment="1">
      <alignment horizontal="left"/>
    </xf>
    <xf numFmtId="164" fontId="0" fillId="0" borderId="22" xfId="0" applyNumberFormat="1" applyBorder="1" applyAlignment="1" applyProtection="1">
      <alignment horizontal="right"/>
      <protection locked="0"/>
    </xf>
    <xf numFmtId="164" fontId="0" fillId="4" borderId="22" xfId="0" applyNumberFormat="1" applyFill="1" applyBorder="1" applyAlignment="1">
      <alignment horizontal="right"/>
    </xf>
    <xf numFmtId="164" fontId="6" fillId="2" borderId="5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149636</xdr:colOff>
      <xdr:row>0</xdr:row>
      <xdr:rowOff>0</xdr:rowOff>
    </xdr:from>
    <xdr:to>
      <xdr:col>8</xdr:col>
      <xdr:colOff>1045105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17336" y="0"/>
          <a:ext cx="1943219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34"/>
  <sheetViews>
    <sheetView showGridLines="0" tabSelected="1" topLeftCell="A30" zoomScaleNormal="100" workbookViewId="0">
      <selection activeCell="G23" sqref="G23"/>
    </sheetView>
  </sheetViews>
  <sheetFormatPr baseColWidth="10" defaultColWidth="11.42578125" defaultRowHeight="15" x14ac:dyDescent="0.25"/>
  <cols>
    <col min="1" max="1" width="2.7109375" style="2" customWidth="1"/>
    <col min="2" max="2" width="6.7109375" style="2" customWidth="1"/>
    <col min="3" max="3" width="70.7109375" style="2" customWidth="1"/>
    <col min="4" max="4" width="6.7109375" style="2" customWidth="1"/>
    <col min="5" max="5" width="5.7109375" style="2" customWidth="1"/>
    <col min="6" max="9" width="15.7109375" style="2" customWidth="1"/>
    <col min="10" max="16384" width="11.42578125" style="2"/>
  </cols>
  <sheetData>
    <row r="1" spans="2:9" ht="48" customHeight="1" x14ac:dyDescent="0.35">
      <c r="B1" s="1"/>
      <c r="C1" s="1"/>
    </row>
    <row r="2" spans="2:9" ht="42" customHeight="1" x14ac:dyDescent="0.25">
      <c r="B2" s="3" t="s">
        <v>0</v>
      </c>
      <c r="C2" s="3"/>
      <c r="D2" s="3"/>
      <c r="E2" s="3"/>
      <c r="F2" s="3"/>
      <c r="G2" s="3"/>
      <c r="H2" s="3"/>
      <c r="I2" s="3"/>
    </row>
    <row r="3" spans="2:9" ht="21" hidden="1" customHeight="1" x14ac:dyDescent="0.25">
      <c r="B3" s="3" t="s">
        <v>1</v>
      </c>
      <c r="C3" s="4"/>
      <c r="D3" s="4"/>
      <c r="E3" s="4"/>
    </row>
    <row r="4" spans="2:9" ht="21" hidden="1" customHeight="1" x14ac:dyDescent="0.25">
      <c r="B4" s="5"/>
      <c r="C4" s="6"/>
      <c r="D4" s="6"/>
      <c r="E4" s="6"/>
    </row>
    <row r="5" spans="2:9" s="7" customFormat="1" ht="21" hidden="1" customHeight="1" x14ac:dyDescent="0.25">
      <c r="C5" s="8" t="s">
        <v>2</v>
      </c>
      <c r="D5" s="9"/>
      <c r="E5" s="9"/>
      <c r="F5" s="9"/>
      <c r="G5" s="9"/>
      <c r="H5" s="9"/>
      <c r="I5" s="9"/>
    </row>
    <row r="6" spans="2:9" ht="21" customHeight="1" x14ac:dyDescent="0.25">
      <c r="B6" s="5"/>
      <c r="C6" s="6"/>
      <c r="D6" s="6"/>
      <c r="E6" s="6"/>
    </row>
    <row r="7" spans="2:9" ht="21" x14ac:dyDescent="0.25">
      <c r="B7" s="5"/>
      <c r="C7" s="6"/>
      <c r="D7" s="6"/>
      <c r="E7" s="6"/>
      <c r="F7" s="10" t="s">
        <v>3</v>
      </c>
      <c r="G7" s="11"/>
      <c r="H7" s="11"/>
      <c r="I7" s="12"/>
    </row>
    <row r="8" spans="2:9" s="16" customFormat="1" ht="30" x14ac:dyDescent="0.25">
      <c r="B8" s="13" t="s">
        <v>4</v>
      </c>
      <c r="C8" s="14"/>
      <c r="D8" s="13" t="s">
        <v>5</v>
      </c>
      <c r="E8" s="14"/>
      <c r="F8" s="15" t="s">
        <v>6</v>
      </c>
      <c r="G8" s="15" t="s">
        <v>7</v>
      </c>
      <c r="H8" s="15" t="s">
        <v>8</v>
      </c>
      <c r="I8" s="15" t="s">
        <v>9</v>
      </c>
    </row>
    <row r="9" spans="2:9" ht="45" x14ac:dyDescent="0.25">
      <c r="B9" s="17">
        <v>1</v>
      </c>
      <c r="C9" s="18" t="s">
        <v>10</v>
      </c>
      <c r="D9" s="19"/>
      <c r="E9" s="20"/>
      <c r="F9" s="21"/>
      <c r="G9" s="22"/>
      <c r="H9" s="22"/>
      <c r="I9" s="22"/>
    </row>
    <row r="10" spans="2:9" ht="240" x14ac:dyDescent="0.25">
      <c r="B10" s="23" t="s">
        <v>11</v>
      </c>
      <c r="C10" s="24" t="s">
        <v>12</v>
      </c>
      <c r="D10" s="25">
        <v>15</v>
      </c>
      <c r="E10" s="26" t="s">
        <v>13</v>
      </c>
      <c r="F10" s="27"/>
      <c r="G10" s="28">
        <f t="shared" ref="G10:G33" si="0">ROUND(F10*1.21,2)</f>
        <v>0</v>
      </c>
      <c r="H10" s="28">
        <f t="shared" ref="H10:H33" si="1">ROUND($D10*F10,2)</f>
        <v>0</v>
      </c>
      <c r="I10" s="28">
        <f t="shared" ref="I10:I33" si="2">ROUND(H10*1.21,2)</f>
        <v>0</v>
      </c>
    </row>
    <row r="11" spans="2:9" ht="90" customHeight="1" x14ac:dyDescent="0.25">
      <c r="B11" s="29" t="s">
        <v>14</v>
      </c>
      <c r="C11" s="30" t="s">
        <v>15</v>
      </c>
      <c r="D11" s="31">
        <v>10</v>
      </c>
      <c r="E11" s="32" t="s">
        <v>13</v>
      </c>
      <c r="F11" s="33"/>
      <c r="G11" s="34">
        <f t="shared" si="0"/>
        <v>0</v>
      </c>
      <c r="H11" s="34">
        <f t="shared" si="1"/>
        <v>0</v>
      </c>
      <c r="I11" s="34">
        <f t="shared" si="2"/>
        <v>0</v>
      </c>
    </row>
    <row r="12" spans="2:9" x14ac:dyDescent="0.25">
      <c r="B12" s="17">
        <v>2</v>
      </c>
      <c r="C12" s="18" t="s">
        <v>16</v>
      </c>
      <c r="D12" s="19"/>
      <c r="E12" s="20"/>
      <c r="F12" s="21"/>
      <c r="G12" s="22"/>
      <c r="H12" s="22"/>
      <c r="I12" s="22"/>
    </row>
    <row r="13" spans="2:9" ht="315" x14ac:dyDescent="0.25">
      <c r="B13" s="23" t="s">
        <v>17</v>
      </c>
      <c r="C13" s="35" t="s">
        <v>18</v>
      </c>
      <c r="D13" s="25">
        <v>6</v>
      </c>
      <c r="E13" s="26" t="s">
        <v>13</v>
      </c>
      <c r="F13" s="27"/>
      <c r="G13" s="28">
        <f t="shared" si="0"/>
        <v>0</v>
      </c>
      <c r="H13" s="28">
        <f t="shared" si="1"/>
        <v>0</v>
      </c>
      <c r="I13" s="28">
        <f t="shared" si="2"/>
        <v>0</v>
      </c>
    </row>
    <row r="14" spans="2:9" ht="105" x14ac:dyDescent="0.25">
      <c r="B14" s="36" t="s">
        <v>19</v>
      </c>
      <c r="C14" s="37" t="s">
        <v>20</v>
      </c>
      <c r="D14" s="38">
        <f>D13</f>
        <v>6</v>
      </c>
      <c r="E14" s="39" t="s">
        <v>13</v>
      </c>
      <c r="F14" s="40"/>
      <c r="G14" s="41">
        <f t="shared" si="0"/>
        <v>0</v>
      </c>
      <c r="H14" s="41">
        <f t="shared" si="1"/>
        <v>0</v>
      </c>
      <c r="I14" s="41">
        <f t="shared" si="2"/>
        <v>0</v>
      </c>
    </row>
    <row r="15" spans="2:9" ht="90" x14ac:dyDescent="0.25">
      <c r="B15" s="29" t="s">
        <v>21</v>
      </c>
      <c r="C15" s="30" t="s">
        <v>22</v>
      </c>
      <c r="D15" s="31">
        <v>2</v>
      </c>
      <c r="E15" s="42" t="s">
        <v>13</v>
      </c>
      <c r="F15" s="33"/>
      <c r="G15" s="34">
        <f t="shared" si="0"/>
        <v>0</v>
      </c>
      <c r="H15" s="34">
        <f t="shared" si="1"/>
        <v>0</v>
      </c>
      <c r="I15" s="34">
        <f t="shared" si="2"/>
        <v>0</v>
      </c>
    </row>
    <row r="16" spans="2:9" ht="30" x14ac:dyDescent="0.25">
      <c r="B16" s="17">
        <v>3</v>
      </c>
      <c r="C16" s="18" t="s">
        <v>23</v>
      </c>
      <c r="D16" s="19"/>
      <c r="E16" s="20"/>
      <c r="F16" s="21"/>
      <c r="G16" s="22"/>
      <c r="H16" s="22"/>
      <c r="I16" s="22"/>
    </row>
    <row r="17" spans="2:9" ht="195" x14ac:dyDescent="0.25">
      <c r="B17" s="23" t="s">
        <v>24</v>
      </c>
      <c r="C17" s="24" t="s">
        <v>25</v>
      </c>
      <c r="D17" s="25">
        <v>15</v>
      </c>
      <c r="E17" s="26" t="s">
        <v>13</v>
      </c>
      <c r="F17" s="27"/>
      <c r="G17" s="28">
        <f t="shared" si="0"/>
        <v>0</v>
      </c>
      <c r="H17" s="28">
        <f t="shared" si="1"/>
        <v>0</v>
      </c>
      <c r="I17" s="28">
        <f t="shared" si="2"/>
        <v>0</v>
      </c>
    </row>
    <row r="18" spans="2:9" ht="195" customHeight="1" x14ac:dyDescent="0.25">
      <c r="B18" s="36" t="s">
        <v>26</v>
      </c>
      <c r="C18" s="37" t="s">
        <v>27</v>
      </c>
      <c r="D18" s="38">
        <v>10</v>
      </c>
      <c r="E18" s="39" t="s">
        <v>13</v>
      </c>
      <c r="F18" s="40"/>
      <c r="G18" s="41">
        <f t="shared" si="0"/>
        <v>0</v>
      </c>
      <c r="H18" s="41">
        <f t="shared" si="1"/>
        <v>0</v>
      </c>
      <c r="I18" s="41">
        <f t="shared" si="2"/>
        <v>0</v>
      </c>
    </row>
    <row r="19" spans="2:9" ht="90" x14ac:dyDescent="0.25">
      <c r="B19" s="29" t="s">
        <v>28</v>
      </c>
      <c r="C19" s="43" t="s">
        <v>29</v>
      </c>
      <c r="D19" s="31">
        <f>ROUND(4*1.05,0)</f>
        <v>4</v>
      </c>
      <c r="E19" s="32" t="s">
        <v>13</v>
      </c>
      <c r="F19" s="33"/>
      <c r="G19" s="34">
        <f t="shared" si="0"/>
        <v>0</v>
      </c>
      <c r="H19" s="34">
        <f t="shared" si="1"/>
        <v>0</v>
      </c>
      <c r="I19" s="34">
        <f t="shared" si="2"/>
        <v>0</v>
      </c>
    </row>
    <row r="20" spans="2:9" ht="30" x14ac:dyDescent="0.25">
      <c r="B20" s="17">
        <v>4</v>
      </c>
      <c r="C20" s="18" t="s">
        <v>30</v>
      </c>
      <c r="D20" s="19"/>
      <c r="E20" s="20"/>
      <c r="F20" s="21"/>
      <c r="G20" s="22">
        <f t="shared" si="0"/>
        <v>0</v>
      </c>
      <c r="H20" s="22">
        <f t="shared" si="1"/>
        <v>0</v>
      </c>
      <c r="I20" s="22">
        <f t="shared" si="2"/>
        <v>0</v>
      </c>
    </row>
    <row r="21" spans="2:9" ht="105" x14ac:dyDescent="0.25">
      <c r="B21" s="23" t="s">
        <v>31</v>
      </c>
      <c r="C21" s="24" t="s">
        <v>32</v>
      </c>
      <c r="D21" s="25">
        <v>10</v>
      </c>
      <c r="E21" s="26" t="s">
        <v>13</v>
      </c>
      <c r="F21" s="27"/>
      <c r="G21" s="28">
        <f t="shared" si="0"/>
        <v>0</v>
      </c>
      <c r="H21" s="28">
        <f t="shared" si="1"/>
        <v>0</v>
      </c>
      <c r="I21" s="28">
        <f t="shared" si="2"/>
        <v>0</v>
      </c>
    </row>
    <row r="22" spans="2:9" ht="105" x14ac:dyDescent="0.25">
      <c r="B22" s="36" t="s">
        <v>33</v>
      </c>
      <c r="C22" s="37" t="s">
        <v>34</v>
      </c>
      <c r="D22" s="38">
        <f>ROUND((D24-20)*1.1,0)</f>
        <v>231</v>
      </c>
      <c r="E22" s="39" t="s">
        <v>13</v>
      </c>
      <c r="F22" s="40"/>
      <c r="G22" s="41">
        <f t="shared" si="0"/>
        <v>0</v>
      </c>
      <c r="H22" s="41">
        <f t="shared" si="1"/>
        <v>0</v>
      </c>
      <c r="I22" s="41">
        <f t="shared" si="2"/>
        <v>0</v>
      </c>
    </row>
    <row r="23" spans="2:9" ht="105" x14ac:dyDescent="0.25">
      <c r="B23" s="36" t="s">
        <v>35</v>
      </c>
      <c r="C23" s="37" t="s">
        <v>36</v>
      </c>
      <c r="D23" s="38">
        <v>35</v>
      </c>
      <c r="E23" s="39" t="s">
        <v>13</v>
      </c>
      <c r="F23" s="40"/>
      <c r="G23" s="41">
        <f t="shared" si="0"/>
        <v>0</v>
      </c>
      <c r="H23" s="41">
        <f t="shared" si="1"/>
        <v>0</v>
      </c>
      <c r="I23" s="41">
        <f t="shared" si="2"/>
        <v>0</v>
      </c>
    </row>
    <row r="24" spans="2:9" ht="135" x14ac:dyDescent="0.25">
      <c r="B24" s="29" t="s">
        <v>37</v>
      </c>
      <c r="C24" s="43" t="s">
        <v>38</v>
      </c>
      <c r="D24" s="31">
        <f>ROUND(219*1.05,0)</f>
        <v>230</v>
      </c>
      <c r="E24" s="32" t="s">
        <v>13</v>
      </c>
      <c r="F24" s="33"/>
      <c r="G24" s="34">
        <f t="shared" si="0"/>
        <v>0</v>
      </c>
      <c r="H24" s="34">
        <f t="shared" si="1"/>
        <v>0</v>
      </c>
      <c r="I24" s="34">
        <f t="shared" si="2"/>
        <v>0</v>
      </c>
    </row>
    <row r="25" spans="2:9" ht="30" x14ac:dyDescent="0.25">
      <c r="B25" s="17">
        <v>5</v>
      </c>
      <c r="C25" s="18" t="s">
        <v>39</v>
      </c>
      <c r="D25" s="19"/>
      <c r="E25" s="20"/>
      <c r="F25" s="21"/>
      <c r="G25" s="22">
        <f t="shared" si="0"/>
        <v>0</v>
      </c>
      <c r="H25" s="22">
        <f t="shared" si="1"/>
        <v>0</v>
      </c>
      <c r="I25" s="22">
        <f t="shared" si="2"/>
        <v>0</v>
      </c>
    </row>
    <row r="26" spans="2:9" ht="105" x14ac:dyDescent="0.25">
      <c r="B26" s="23" t="s">
        <v>40</v>
      </c>
      <c r="C26" s="24" t="s">
        <v>41</v>
      </c>
      <c r="D26" s="25">
        <v>23</v>
      </c>
      <c r="E26" s="26" t="s">
        <v>13</v>
      </c>
      <c r="F26" s="27"/>
      <c r="G26" s="28">
        <f t="shared" si="0"/>
        <v>0</v>
      </c>
      <c r="H26" s="28">
        <f t="shared" si="1"/>
        <v>0</v>
      </c>
      <c r="I26" s="28">
        <f t="shared" si="2"/>
        <v>0</v>
      </c>
    </row>
    <row r="27" spans="2:9" ht="60" x14ac:dyDescent="0.25">
      <c r="B27" s="44" t="s">
        <v>42</v>
      </c>
      <c r="C27" s="45" t="s">
        <v>43</v>
      </c>
      <c r="D27" s="46">
        <v>20</v>
      </c>
      <c r="E27" s="47" t="s">
        <v>13</v>
      </c>
      <c r="F27" s="48"/>
      <c r="G27" s="49">
        <f t="shared" si="0"/>
        <v>0</v>
      </c>
      <c r="H27" s="49">
        <f t="shared" si="1"/>
        <v>0</v>
      </c>
      <c r="I27" s="49">
        <f t="shared" si="2"/>
        <v>0</v>
      </c>
    </row>
    <row r="28" spans="2:9" ht="30" x14ac:dyDescent="0.25">
      <c r="B28" s="17">
        <v>6</v>
      </c>
      <c r="C28" s="18" t="s">
        <v>44</v>
      </c>
      <c r="D28" s="19"/>
      <c r="E28" s="20"/>
      <c r="F28" s="21"/>
      <c r="G28" s="22">
        <f t="shared" si="0"/>
        <v>0</v>
      </c>
      <c r="H28" s="22">
        <f t="shared" si="1"/>
        <v>0</v>
      </c>
      <c r="I28" s="22">
        <f t="shared" si="2"/>
        <v>0</v>
      </c>
    </row>
    <row r="29" spans="2:9" ht="105" x14ac:dyDescent="0.25">
      <c r="B29" s="23" t="s">
        <v>45</v>
      </c>
      <c r="C29" s="24" t="s">
        <v>46</v>
      </c>
      <c r="D29" s="25">
        <v>149</v>
      </c>
      <c r="E29" s="26" t="s">
        <v>13</v>
      </c>
      <c r="F29" s="27"/>
      <c r="G29" s="28">
        <f t="shared" si="0"/>
        <v>0</v>
      </c>
      <c r="H29" s="28">
        <f t="shared" si="1"/>
        <v>0</v>
      </c>
      <c r="I29" s="28">
        <f t="shared" si="2"/>
        <v>0</v>
      </c>
    </row>
    <row r="30" spans="2:9" ht="60" x14ac:dyDescent="0.25">
      <c r="B30" s="44" t="s">
        <v>47</v>
      </c>
      <c r="C30" s="45" t="s">
        <v>48</v>
      </c>
      <c r="D30" s="46">
        <v>149</v>
      </c>
      <c r="E30" s="47" t="s">
        <v>13</v>
      </c>
      <c r="F30" s="48"/>
      <c r="G30" s="49">
        <f t="shared" si="0"/>
        <v>0</v>
      </c>
      <c r="H30" s="49">
        <f t="shared" si="1"/>
        <v>0</v>
      </c>
      <c r="I30" s="49">
        <f t="shared" si="2"/>
        <v>0</v>
      </c>
    </row>
    <row r="31" spans="2:9" x14ac:dyDescent="0.25">
      <c r="B31" s="17">
        <v>7</v>
      </c>
      <c r="C31" s="18" t="s">
        <v>49</v>
      </c>
      <c r="D31" s="19"/>
      <c r="E31" s="20"/>
      <c r="F31" s="21"/>
      <c r="G31" s="22">
        <f t="shared" si="0"/>
        <v>0</v>
      </c>
      <c r="H31" s="22">
        <f t="shared" si="1"/>
        <v>0</v>
      </c>
      <c r="I31" s="22">
        <f t="shared" si="2"/>
        <v>0</v>
      </c>
    </row>
    <row r="32" spans="2:9" ht="15" customHeight="1" x14ac:dyDescent="0.25">
      <c r="B32" s="23" t="s">
        <v>50</v>
      </c>
      <c r="C32" s="24" t="s">
        <v>51</v>
      </c>
      <c r="D32" s="25">
        <v>149</v>
      </c>
      <c r="E32" s="26" t="s">
        <v>13</v>
      </c>
      <c r="F32" s="27"/>
      <c r="G32" s="28">
        <f t="shared" si="0"/>
        <v>0</v>
      </c>
      <c r="H32" s="28">
        <f t="shared" si="1"/>
        <v>0</v>
      </c>
      <c r="I32" s="28">
        <f t="shared" si="2"/>
        <v>0</v>
      </c>
    </row>
    <row r="33" spans="2:9" ht="60" x14ac:dyDescent="0.25">
      <c r="B33" s="44" t="s">
        <v>52</v>
      </c>
      <c r="C33" s="45" t="s">
        <v>53</v>
      </c>
      <c r="D33" s="46">
        <v>149</v>
      </c>
      <c r="E33" s="47" t="s">
        <v>13</v>
      </c>
      <c r="F33" s="48"/>
      <c r="G33" s="49">
        <f t="shared" si="0"/>
        <v>0</v>
      </c>
      <c r="H33" s="49">
        <f t="shared" si="1"/>
        <v>0</v>
      </c>
      <c r="I33" s="49">
        <f t="shared" si="2"/>
        <v>0</v>
      </c>
    </row>
    <row r="34" spans="2:9" ht="15.75" x14ac:dyDescent="0.25">
      <c r="B34" s="10" t="s">
        <v>54</v>
      </c>
      <c r="C34" s="11"/>
      <c r="D34" s="11"/>
      <c r="E34" s="12"/>
      <c r="F34" s="13"/>
      <c r="G34" s="14"/>
      <c r="H34" s="50">
        <f>SUM(H9:H33)</f>
        <v>0</v>
      </c>
      <c r="I34" s="50">
        <f>SUM(I9:I33)</f>
        <v>0</v>
      </c>
    </row>
  </sheetData>
  <mergeCells count="9">
    <mergeCell ref="B34:E34"/>
    <mergeCell ref="F34:G34"/>
    <mergeCell ref="B1:C1"/>
    <mergeCell ref="B2:I2"/>
    <mergeCell ref="B3:E3"/>
    <mergeCell ref="D5:I5"/>
    <mergeCell ref="F7:I7"/>
    <mergeCell ref="B8:C8"/>
    <mergeCell ref="D8:E8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Il·luminació Emergencia</vt:lpstr>
      <vt:lpstr>'Il·luminació Emergencia'!Área_de_impresión</vt:lpstr>
      <vt:lpstr>'Il·luminació Emergencia'!Títulos_a_imprimir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2025-05-30T07:24:43Z</dcterms:created>
  <dcterms:modified xsi:type="dcterms:W3CDTF">2025-05-30T07:25:04Z</dcterms:modified>
</cp:coreProperties>
</file>